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ищенко-ВО\Desktop\"/>
    </mc:Choice>
  </mc:AlternateContent>
  <bookViews>
    <workbookView xWindow="0" yWindow="0" windowWidth="24000" windowHeight="9735"/>
  </bookViews>
  <sheets>
    <sheet name="СВОД по Р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J54" i="1" l="1"/>
  <c r="I54" i="1"/>
  <c r="J43" i="1" l="1"/>
  <c r="I43" i="1"/>
  <c r="J72" i="1"/>
  <c r="I72" i="1"/>
  <c r="J23" i="1"/>
  <c r="I23" i="1"/>
  <c r="J35" i="1"/>
  <c r="I35" i="1"/>
  <c r="J39" i="1" l="1"/>
  <c r="J74" i="1" s="1"/>
  <c r="I39" i="1"/>
  <c r="I74" i="1" s="1"/>
</calcChain>
</file>

<file path=xl/sharedStrings.xml><?xml version="1.0" encoding="utf-8"?>
<sst xmlns="http://schemas.openxmlformats.org/spreadsheetml/2006/main" count="282" uniqueCount="160">
  <si>
    <t>Администрация Главы Республики Карелия</t>
  </si>
  <si>
    <t>Единица измерения: руб.</t>
  </si>
  <si>
    <t>КОДЫ</t>
  </si>
  <si>
    <t>Дата</t>
  </si>
  <si>
    <t>по ОКПО</t>
  </si>
  <si>
    <t>по ОКЕИ</t>
  </si>
  <si>
    <t>Наименование органа государственной власти субъекта</t>
  </si>
  <si>
    <t>Код по БК</t>
  </si>
  <si>
    <t>Код по ОКПД</t>
  </si>
  <si>
    <t>Предмет закупки/цель субсидии</t>
  </si>
  <si>
    <t>Наименование исполнителя контракта/ получателя субсидии (гранта)</t>
  </si>
  <si>
    <t>Оплата по контрактам/ расходы по предоставленным субсидиям (грантам)</t>
  </si>
  <si>
    <t>Раздела</t>
  </si>
  <si>
    <t>подраздела</t>
  </si>
  <si>
    <t>Направления расходов</t>
  </si>
  <si>
    <t>вида расходов</t>
  </si>
  <si>
    <t>о расходовании бюджетных ассигнований на информационное обеспечение деятельности органов государственной власти субъекта Российской Федерации и поддержку средств массовой информации</t>
  </si>
  <si>
    <t>ООО «Медиавеб»</t>
  </si>
  <si>
    <t>АУ РК «Издательство «Периодика»</t>
  </si>
  <si>
    <t>АУ РК «Информационное агентство «Республика Карелия»</t>
  </si>
  <si>
    <t>58.13.10.000 58.14.11.110 58.14.11.190 58.19.19.190</t>
  </si>
  <si>
    <t>58.13.10.000 58.19.19.190 63.12.10.000</t>
  </si>
  <si>
    <t>62.01.11</t>
  </si>
  <si>
    <t>Исполнитель   заместитель министра   ____________________________   Л.А.Никифорова, 784355</t>
  </si>
  <si>
    <t>01</t>
  </si>
  <si>
    <t>04</t>
  </si>
  <si>
    <t>07</t>
  </si>
  <si>
    <t>244</t>
  </si>
  <si>
    <t>22.13.21.110</t>
  </si>
  <si>
    <t>Услуги по опубликованию информации в периодическом печатном издании</t>
  </si>
  <si>
    <t>Государственный комитет Республики Карелия по управлению государственным имуществом и организации закупок (00079065)</t>
  </si>
  <si>
    <t>05</t>
  </si>
  <si>
    <t>242</t>
  </si>
  <si>
    <t>75.14.12.990</t>
  </si>
  <si>
    <t>информационное обслуживание  сайта http://goskomsportrk.ru</t>
  </si>
  <si>
    <t>ИП Белова Полина Владимировна</t>
  </si>
  <si>
    <t>Итого по Министерству Республики Карелия по вопросам национальной политики, связям с общественными, религиозными объединениями и средствами массовой информации (00079131)</t>
  </si>
  <si>
    <t>Оказание услуг по освещению деятельности депутатов и рабочих органов Законодательного Собрания Республики Карелия в эфире кабельного телевизионного канала, транслируемого, в том числе, в обязательном порядке на территории Петрозаводского городского округа Республики Карелия</t>
  </si>
  <si>
    <t>Общество с ограниченной ответственностью «ТВ-6 Москва-Петронет»</t>
  </si>
  <si>
    <t>Оказание услуг по освещению деятельности депутатов и рабочих органов Законодательного Собрания Республики Карелия в периодическом средстве массовой информации (печатном издании), бесплатно доставляемом по почтовым ящикам многоквартирных жилых домов на территории Республики Карелия, в том числе в обязательном порядке на территории Петрозаводского городского округа</t>
  </si>
  <si>
    <t>Индивидуальный предприниматель Бровкин Павел Алексеевич</t>
  </si>
  <si>
    <t>Общество с ограниченной ответственностью «Издательский Дом «Петропресс»</t>
  </si>
  <si>
    <t>Оказание услуг по освещению деятельности депутатов и рабочих органов Законодательного Собрания Республики Карелия в эфире радиостанции, осуществляющей эфирное вещание в FM-диапазоне, в том числе, в обязательном порядке на территории Республики Карелия</t>
  </si>
  <si>
    <t>Общество с ограниченной ответственностью «Мобил Сити»</t>
  </si>
  <si>
    <t>ИП Кривонкин Е.Д.  (свидетельство о регистрации серия 78 № 007025047 от 14.04.2011 г.)</t>
  </si>
  <si>
    <t>Законодательное собрание Республики Карелия (00079183)</t>
  </si>
  <si>
    <t>Итого по Законодательному собранию Республики Карелия (00079183)</t>
  </si>
  <si>
    <t>12</t>
  </si>
  <si>
    <t>08</t>
  </si>
  <si>
    <t>64.20.18.130</t>
  </si>
  <si>
    <t>Всего по Республике Карелия</t>
  </si>
  <si>
    <t xml:space="preserve">по ОКАТО </t>
  </si>
  <si>
    <t>(ОКТМО)</t>
  </si>
  <si>
    <r>
      <t xml:space="preserve">Наименование субъекта Российской Федерации </t>
    </r>
    <r>
      <rPr>
        <b/>
        <sz val="9"/>
        <rFont val="Times New Roman"/>
        <family val="1"/>
        <charset val="204"/>
      </rPr>
      <t>Республика Карелия</t>
    </r>
  </si>
  <si>
    <t>ООО «Интэрсо»</t>
  </si>
  <si>
    <t>Техническая поддержка Интернет-сайта (http://minstroirk.ru)</t>
  </si>
  <si>
    <t>Техническая поддержка программного обеспечения, размещенного в сети Интернет в виде
сайта «Энергоэффективная Карелия» (energoeffekt-rk.ru)</t>
  </si>
  <si>
    <t>ООО
интернет-компания «Умные решения»</t>
  </si>
  <si>
    <t>СВОДНЫЙ ОТЧЕТ</t>
  </si>
  <si>
    <t>на 1 июля 2016 года</t>
  </si>
  <si>
    <t>Периодичность: полугодовая</t>
  </si>
  <si>
    <t>Министерство юстиции (15029469)</t>
  </si>
  <si>
    <t>Техническая поддержка официального сайта Министерства Республики Карелия по вопросам национальной политики, связям с общественными, религиозными объединениями и средствами массовой информации в сети Интернет</t>
  </si>
  <si>
    <t>Поддержка СМИ, государственное задание, осуществление издательской деятельности, издание газет, журналов</t>
  </si>
  <si>
    <t>Поддержка СМИ, государственное задание, осуществление издательской деятельности, издание газет, сборника, выпуск сетевого издания</t>
  </si>
  <si>
    <t>12С001090</t>
  </si>
  <si>
    <t>Техническая поддержка Интернет-ресурса (веб-сайта)</t>
  </si>
  <si>
    <t>11С0010900</t>
  </si>
  <si>
    <t>9220000</t>
  </si>
  <si>
    <t>Шляхов Юрий Витальевич</t>
  </si>
  <si>
    <t>Информационное освещение в средствах массовой информации деятельности Государственного комитета Республики Карелия по транспорту (период: 20 июня - 30 сентября 2016 года)</t>
  </si>
  <si>
    <t>12С0010900</t>
  </si>
  <si>
    <t>72.60.10</t>
  </si>
  <si>
    <t>08С0010900</t>
  </si>
  <si>
    <t>продление регистрации имени домена goskomsportrk.ru</t>
  </si>
  <si>
    <t>15С0010900</t>
  </si>
  <si>
    <t>02</t>
  </si>
  <si>
    <t>16С0010900</t>
  </si>
  <si>
    <t>72.20</t>
  </si>
  <si>
    <t>Модернизация сайта Министерства финансов Республики Карелия</t>
  </si>
  <si>
    <t>ООО «Веб-технологии»</t>
  </si>
  <si>
    <t>06</t>
  </si>
  <si>
    <t>Министерство культуры Республики Карелия (00078918)</t>
  </si>
  <si>
    <t>Итого по Министерству культуры  Республики Карелия (00078918)</t>
  </si>
  <si>
    <t>Министерство образования  Республики Карелия (00078976)</t>
  </si>
  <si>
    <t>Министерство по природопользованию и экологии  Республики Карелия (97164145)</t>
  </si>
  <si>
    <t>Итого по Министерству по природопользованию и экологии  Республики Карелия (97164145)</t>
  </si>
  <si>
    <t>Министерство сельского, рыбного и охотничьего хозяйства Республики Карелия (73696216)</t>
  </si>
  <si>
    <t>Итого по Министерству сельского, рыбного и охотничьего хозяйства Республики Карелия (73696216)</t>
  </si>
  <si>
    <t>Министерство здравоохранения Республики Карелия</t>
  </si>
  <si>
    <t>Министерство социальной защиты, труда и занятости Республики Карелия</t>
  </si>
  <si>
    <t>Министерство финансов  Республики Карелия (00079131)</t>
  </si>
  <si>
    <t>Итого по Министерству финансов  Республики Карелия (00079131)</t>
  </si>
  <si>
    <t>Министерство экономического развития и промышленности  Республики Карелия (00078887)</t>
  </si>
  <si>
    <t>Итого по Министерству экономического развития и промышленности  Республики Карелия (00078887)</t>
  </si>
  <si>
    <t>Министерство по делам молодежи, физической культуре и спорту  Республики Карелия (69555800)</t>
  </si>
  <si>
    <t>Итого по Министерству по делам молодежи, физической культуре и спорту Республики Карелия (69555800)</t>
  </si>
  <si>
    <t>Министерство  Республики Карелия по вопросам национальной политики, связям с общественными, религиозными объединениями и средствами массовой информации (00079131)</t>
  </si>
  <si>
    <t>Министерство строительства, жилищно-коммунального хозяйства и энергетики  Республики Карелия (15029937)</t>
  </si>
  <si>
    <t>Итого по Министерству строительства, жилищно-коммунального хозяйства и энергетики Республики Карелия (15029937)</t>
  </si>
  <si>
    <t>Государственный комитет  Республики Карелияпо взаимодействию с органами местного самоуправления</t>
  </si>
  <si>
    <t>Государственный комитет  Республики Карелия по обеспечению жизнедеятельности и безопасности населения (00078982)</t>
  </si>
  <si>
    <t>Государственный комитет Республики Карелия по развитию информационно-коммуникационных технологий</t>
  </si>
  <si>
    <t>Государственный комитет  Республики Карелия по ценам и тарифам (00074702)</t>
  </si>
  <si>
    <t>Государственный комитет  Республики Карелия по транспорту (12873710)</t>
  </si>
  <si>
    <t>Итого по Государственному комитету  Республики Карелия по транспорту (12873710)</t>
  </si>
  <si>
    <t>Государственный контрольный комитет Республики Карелия</t>
  </si>
  <si>
    <t>Управление записи актов гражданского состояния  Республики Карелия (00087998)</t>
  </si>
  <si>
    <t>Управление ветеринарии Республики Карелия (16818493)</t>
  </si>
  <si>
    <t>Итого по Управлению ветеринарии Республики Карелия (16818493)</t>
  </si>
  <si>
    <t>Государственная жилищная инспекция Республики Карелия</t>
  </si>
  <si>
    <t>07C0010900</t>
  </si>
  <si>
    <t>Услуги по технической поддержке Интернет-сайта Министерства на отдельном сервере, услуги по регистрации и продлению доменного имени</t>
  </si>
  <si>
    <t>ООО "Интерсо"</t>
  </si>
  <si>
    <t>09С0010900</t>
  </si>
  <si>
    <t xml:space="preserve">Создание и техническое обслуживание сайта Министерства экономического развития и промышленности Республики Карелия </t>
  </si>
  <si>
    <t>ООО "Интэрсо"</t>
  </si>
  <si>
    <t>09201R0640</t>
  </si>
  <si>
    <t>Техническое обслуживание и сопровождение ПО сайта «Портал малого и среднего предпринимательства»</t>
  </si>
  <si>
    <t>ООО "Флайнет"</t>
  </si>
  <si>
    <t>0910172210</t>
  </si>
  <si>
    <t>Техническая поддержка интернет-сайта «Республика Карелия для инвестора»</t>
  </si>
  <si>
    <t>Создание интернет-сайта «Республика Карелия для инвесторов»</t>
  </si>
  <si>
    <t>05С0010900</t>
  </si>
  <si>
    <t>03</t>
  </si>
  <si>
    <t>30С0010230</t>
  </si>
  <si>
    <t>60.20.14.000</t>
  </si>
  <si>
    <t>58.13.10.000</t>
  </si>
  <si>
    <t>Оказание услуг по освещению деятельности депутатов и рабочих органов Законодательного Собрания Республики Карелия по вопросам их деятельности в газете «Беломорская трибуна», распространяемой по подписке и через розничную продажу, в том числе в обязательном порядке на территории Беломорского муниципального района Республики Карелия</t>
  </si>
  <si>
    <t>Муниципальное учреждение «Редакция газеты «Беломорская трибуна»</t>
  </si>
  <si>
    <t>60.12.12.000</t>
  </si>
  <si>
    <t>Оказание услуг по освещению деятельности депутатов и рабочих органов Законодательного Собрания Республики Карелия в эфире наземного телевизионного канала на территории Республики Карелия</t>
  </si>
  <si>
    <t xml:space="preserve">Федеральное государственное унитарное предприятие «Всероссийская государственная телевизионная и радиовещательная компания» филиал «Государственная телевизионная и радиовещательная компания «Карелия» </t>
  </si>
  <si>
    <t xml:space="preserve">Оказание услуг по освещению деятельности депутатов и рабочих органов Законодательного Собрания Республики Карелия в газете «Вперед, Медвежьегорск», распространяемой по подписке и через розничную продажу, в том числе в обязательном порядке на территории Медвежьегорского муниципального района Республики Карелия </t>
  </si>
  <si>
    <t>ООО «Газета «Вперёд, Медвежьегорск»</t>
  </si>
  <si>
    <t>18.13.10.000</t>
  </si>
  <si>
    <t xml:space="preserve">Оказание услуг по освещению деятельности депутатов и рабочих органов Законодательного Собрания Республики Карелия в периодическом средстве массовой информации (печатном издании), распространяемом по подписке и через розничную продажу на территории Республики Карелия, в том числе в обязательном порядке на территории Петрозаводского городского округа
</t>
  </si>
  <si>
    <t>Оказание услуг по освещению деятельности депутатов и рабочих органов Законодательного Собрания Республики Карелия в газете «Суоярвский вестник», распространяемой по подписке и через розничную продажу, в том числе в обязательном порядке на территории Суоярвского муниципального района Республики Карелия</t>
  </si>
  <si>
    <t>МУ «Редакция районной газеты «Суоярвский вестник»</t>
  </si>
  <si>
    <t>61.20.50.110</t>
  </si>
  <si>
    <t>Оказание услуг по освещению деятельности депутатов и рабочих органов Законодательного Собрания Республики Карелия, в эфире радиостанции, осуществляющей эфирное и проводное вещание, в том числе, в обязательном порядке на территории Республики Карелия с охватом не менее 80% населения Республики Карелия, в том числе в УКВ-диапазоне</t>
  </si>
  <si>
    <t>Федеральное государственное унитарное предприятие «Всероссийская государственная телевизионная и радиовещательная компания» филиал «Государственная телевизионная и радиовещательная компания «Карелия»</t>
  </si>
  <si>
    <t>Оказание услуг по освещению деятельности депутатов и рабочих органов Законодательного Собрания Республики Карелия  в газете «Пудожский вестник», распространяемой по подписке и через розничную продажу, в том числе в обязательном порядке на территории Пудожского муниципального района Республики Карелия</t>
  </si>
  <si>
    <t>Муниципальное бюджетное учреждение - Редакция Пудожской районной газеты «Пудожский вестник»</t>
  </si>
  <si>
    <t>Оказание услуг по освещению деятельности депутатов и рабочих органов Законодательного Собрания Республики Карелия  в газете «Наша жизнь» - «Мейян Элайгу», распространяемой по подписке и через розничную продажу, в том числе в обязательном порядке на территории Пряжинского муниципального района Республики Карелия</t>
  </si>
  <si>
    <t>Муниципальное бюджетное учреждение «Редакция газеты «Наша жизнь» - «Мейян Элайгу»</t>
  </si>
  <si>
    <t>74.20.23.000</t>
  </si>
  <si>
    <t>Оказание услуг по видеосъемке официальных мероприятий Законодательного Собрания Республики Карелия, в том числе для обеспечения трансляций данных мероприятий в информационно-телекоммуникационной сети «Интернет», монтажу и изготовлению видеосюжетов «под ключ» из отснятого материала</t>
  </si>
  <si>
    <t>58.19.29.000</t>
  </si>
  <si>
    <t>Услуги по размещению записей видеотрансляции мероприятий Законодательного Собрания Республики Карелия и информационных видеосюжетов о деятельности Законодательного Собрания Республики Карелия на официальном сайте Законодательного Собрания Республики Карелия в информационно-телекоммуникационной сети «Интернет»</t>
  </si>
  <si>
    <t>06С0010900</t>
  </si>
  <si>
    <t>НПК "Катарсис»</t>
  </si>
  <si>
    <t>Итого по Министерству социальной защиты, труда и занятости Республики Карелия</t>
  </si>
  <si>
    <t>13С0010900</t>
  </si>
  <si>
    <t>КРОО «Союз лесопромышленников и лесоэкспортеров Республики Карелия»</t>
  </si>
  <si>
    <t>Цена контракта/ объем предоставляемых субсидий (грантов)</t>
  </si>
  <si>
    <t>АО "Региональный Сетевой Информационный Центр"</t>
  </si>
  <si>
    <t>Глава Республики Карелия   __________________________________________   А.П.Худилайнен</t>
  </si>
  <si>
    <t xml:space="preserve">                                (должность)          (подпись)                                              (расшифровка подписи)</t>
  </si>
  <si>
    <t xml:space="preserve">                               (должность)                    (подпись)                                    (расшифровка подписи),  (телефон)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</si>
</sst>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left" vertical="center" wrapText="1"/>
    </xf>
    <xf numFmtId="2" fontId="1" fillId="2" borderId="6" xfId="0" applyNumberFormat="1" applyFont="1" applyFill="1" applyBorder="1" applyAlignment="1">
      <alignment horizontal="right" vertical="center" wrapText="1"/>
    </xf>
    <xf numFmtId="2" fontId="1" fillId="2" borderId="7" xfId="0" applyNumberFormat="1" applyFont="1" applyFill="1" applyBorder="1" applyAlignment="1">
      <alignment horizontal="right" vertical="center" wrapText="1"/>
    </xf>
    <xf numFmtId="2" fontId="5" fillId="2" borderId="10" xfId="0" applyNumberFormat="1" applyFont="1" applyFill="1" applyBorder="1" applyAlignment="1">
      <alignment horizontal="right" vertical="center" wrapText="1"/>
    </xf>
    <xf numFmtId="2" fontId="5" fillId="2" borderId="1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2" borderId="21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2" fontId="1" fillId="2" borderId="1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vertical="center" wrapText="1"/>
    </xf>
    <xf numFmtId="2" fontId="1" fillId="2" borderId="3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vertical="center" wrapText="1"/>
    </xf>
    <xf numFmtId="2" fontId="1" fillId="2" borderId="2" xfId="0" applyNumberFormat="1" applyFont="1" applyFill="1" applyBorder="1" applyAlignment="1">
      <alignment horizontal="right" vertical="center" wrapText="1"/>
    </xf>
    <xf numFmtId="2" fontId="1" fillId="2" borderId="10" xfId="0" applyNumberFormat="1" applyFont="1" applyFill="1" applyBorder="1" applyAlignment="1">
      <alignment horizontal="right" vertical="center" wrapText="1"/>
    </xf>
    <xf numFmtId="2" fontId="1" fillId="2" borderId="11" xfId="0" applyNumberFormat="1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left"/>
    </xf>
    <xf numFmtId="2" fontId="5" fillId="2" borderId="15" xfId="0" applyNumberFormat="1" applyFont="1" applyFill="1" applyBorder="1" applyAlignment="1">
      <alignment horizontal="right" vertical="center" wrapText="1"/>
    </xf>
    <xf numFmtId="2" fontId="5" fillId="2" borderId="16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vertical="center" wrapText="1"/>
    </xf>
    <xf numFmtId="2" fontId="5" fillId="2" borderId="10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 wrapText="1"/>
    </xf>
    <xf numFmtId="2" fontId="5" fillId="2" borderId="1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5" fillId="2" borderId="19" xfId="0" applyFont="1" applyFill="1" applyBorder="1" applyAlignment="1">
      <alignment horizontal="left"/>
    </xf>
    <xf numFmtId="0" fontId="5" fillId="2" borderId="2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/>
    </xf>
    <xf numFmtId="2" fontId="5" fillId="2" borderId="12" xfId="0" applyNumberFormat="1" applyFont="1" applyFill="1" applyBorder="1" applyAlignment="1">
      <alignment horizontal="right" vertical="center"/>
    </xf>
    <xf numFmtId="2" fontId="5" fillId="2" borderId="13" xfId="0" applyNumberFormat="1" applyFont="1" applyFill="1" applyBorder="1" applyAlignment="1">
      <alignment horizontal="right" vertical="center"/>
    </xf>
    <xf numFmtId="2" fontId="5" fillId="2" borderId="23" xfId="0" applyNumberFormat="1" applyFont="1" applyFill="1" applyBorder="1" applyAlignment="1">
      <alignment horizontal="right" vertical="center" wrapText="1"/>
    </xf>
    <xf numFmtId="2" fontId="5" fillId="2" borderId="24" xfId="0" applyNumberFormat="1" applyFont="1" applyFill="1" applyBorder="1" applyAlignment="1">
      <alignment horizontal="right" vertical="center" wrapText="1"/>
    </xf>
    <xf numFmtId="2" fontId="1" fillId="2" borderId="8" xfId="0" applyNumberFormat="1" applyFont="1" applyFill="1" applyBorder="1" applyAlignment="1">
      <alignment horizontal="right" vertical="center" wrapText="1"/>
    </xf>
    <xf numFmtId="2" fontId="1" fillId="2" borderId="9" xfId="0" applyNumberFormat="1" applyFont="1" applyFill="1" applyBorder="1" applyAlignment="1">
      <alignment horizontal="right" vertical="center" wrapText="1"/>
    </xf>
    <xf numFmtId="2" fontId="3" fillId="2" borderId="17" xfId="0" applyNumberFormat="1" applyFont="1" applyFill="1" applyBorder="1" applyAlignment="1">
      <alignment horizontal="right" vertical="center" wrapText="1"/>
    </xf>
    <xf numFmtId="2" fontId="3" fillId="2" borderId="18" xfId="0" applyNumberFormat="1" applyFont="1" applyFill="1" applyBorder="1" applyAlignment="1">
      <alignment horizontal="right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2" fontId="6" fillId="2" borderId="6" xfId="0" applyNumberFormat="1" applyFont="1" applyFill="1" applyBorder="1" applyAlignment="1">
      <alignment horizontal="right" vertical="center" wrapText="1"/>
    </xf>
    <xf numFmtId="2" fontId="6" fillId="2" borderId="7" xfId="0" applyNumberFormat="1" applyFont="1" applyFill="1" applyBorder="1" applyAlignment="1">
      <alignment horizontal="right" vertical="center" wrapText="1"/>
    </xf>
    <xf numFmtId="2" fontId="6" fillId="2" borderId="8" xfId="0" applyNumberFormat="1" applyFont="1" applyFill="1" applyBorder="1" applyAlignment="1">
      <alignment horizontal="right" vertical="center" wrapText="1"/>
    </xf>
    <xf numFmtId="2" fontId="6" fillId="2" borderId="9" xfId="0" applyNumberFormat="1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left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right" vertical="center" wrapText="1"/>
    </xf>
    <xf numFmtId="2" fontId="1" fillId="2" borderId="18" xfId="0" applyNumberFormat="1" applyFont="1" applyFill="1" applyBorder="1" applyAlignment="1">
      <alignment horizontal="right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3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25" xfId="0" applyFont="1" applyFill="1" applyBorder="1" applyAlignment="1">
      <alignment horizontal="right"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 vertical="center"/>
    </xf>
    <xf numFmtId="14" fontId="1" fillId="2" borderId="26" xfId="0" applyNumberFormat="1" applyFont="1" applyFill="1" applyBorder="1" applyAlignment="1">
      <alignment horizontal="right" vertical="center" wrapText="1"/>
    </xf>
    <xf numFmtId="14" fontId="1" fillId="2" borderId="14" xfId="0" applyNumberFormat="1" applyFont="1" applyFill="1" applyBorder="1" applyAlignment="1">
      <alignment horizontal="right" vertical="center" wrapText="1"/>
    </xf>
    <xf numFmtId="0" fontId="1" fillId="2" borderId="26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2" borderId="26" xfId="0" applyNumberFormat="1" applyFont="1" applyFill="1" applyBorder="1" applyAlignment="1">
      <alignment horizontal="right" vertical="center" wrapText="1"/>
    </xf>
    <xf numFmtId="0" fontId="1" fillId="2" borderId="14" xfId="0" applyNumberFormat="1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right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14" fontId="6" fillId="2" borderId="0" xfId="0" applyNumberFormat="1" applyFont="1" applyFill="1"/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left" vertical="center"/>
    </xf>
    <xf numFmtId="0" fontId="1" fillId="2" borderId="29" xfId="0" applyNumberFormat="1" applyFont="1" applyFill="1" applyBorder="1" applyAlignment="1">
      <alignment horizontal="center" vertical="center" wrapText="1"/>
    </xf>
    <xf numFmtId="0" fontId="1" fillId="2" borderId="3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5" fillId="2" borderId="20" xfId="0" applyNumberFormat="1" applyFont="1" applyFill="1" applyBorder="1" applyAlignment="1">
      <alignment horizontal="left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topLeftCell="A7" zoomScaleNormal="100" workbookViewId="0">
      <selection activeCell="G9" sqref="G9"/>
    </sheetView>
  </sheetViews>
  <sheetFormatPr defaultRowHeight="12" x14ac:dyDescent="0.2"/>
  <cols>
    <col min="1" max="1" width="27" style="10" customWidth="1"/>
    <col min="2" max="3" width="9.28515625" style="32" bestFit="1" customWidth="1"/>
    <col min="4" max="4" width="10.28515625" style="32" customWidth="1"/>
    <col min="5" max="5" width="9.28515625" style="32" bestFit="1" customWidth="1"/>
    <col min="6" max="6" width="12" style="32" customWidth="1"/>
    <col min="7" max="7" width="27.7109375" style="93" customWidth="1"/>
    <col min="8" max="8" width="12.5703125" style="33" customWidth="1"/>
    <col min="9" max="10" width="11.42578125" style="34" bestFit="1" customWidth="1"/>
    <col min="11" max="16384" width="9.140625" style="10"/>
  </cols>
  <sheetData>
    <row r="1" spans="1:10" x14ac:dyDescent="0.2">
      <c r="A1" s="63" t="s">
        <v>58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5.5" customHeight="1" x14ac:dyDescent="0.2">
      <c r="A2" s="64" t="s">
        <v>16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">
      <c r="A3" s="65" t="s">
        <v>59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ht="12.75" thickBot="1" x14ac:dyDescent="0.25"/>
    <row r="5" spans="1:10" x14ac:dyDescent="0.2">
      <c r="A5" s="66" t="s">
        <v>53</v>
      </c>
      <c r="B5" s="66"/>
      <c r="C5" s="66"/>
      <c r="D5" s="66"/>
      <c r="E5" s="66"/>
      <c r="F5" s="66"/>
      <c r="G5" s="66"/>
      <c r="H5" s="67"/>
      <c r="I5" s="68" t="s">
        <v>2</v>
      </c>
      <c r="J5" s="69"/>
    </row>
    <row r="6" spans="1:10" x14ac:dyDescent="0.2">
      <c r="A6" s="70" t="s">
        <v>60</v>
      </c>
      <c r="H6" s="67" t="s">
        <v>3</v>
      </c>
      <c r="I6" s="71">
        <v>42552</v>
      </c>
      <c r="J6" s="72"/>
    </row>
    <row r="7" spans="1:10" x14ac:dyDescent="0.2">
      <c r="A7" s="70" t="s">
        <v>1</v>
      </c>
      <c r="H7" s="67" t="s">
        <v>4</v>
      </c>
      <c r="I7" s="73"/>
      <c r="J7" s="74"/>
    </row>
    <row r="8" spans="1:10" x14ac:dyDescent="0.2">
      <c r="A8" s="70"/>
      <c r="H8" s="67" t="s">
        <v>51</v>
      </c>
      <c r="I8" s="75">
        <v>86000000000</v>
      </c>
      <c r="J8" s="76"/>
    </row>
    <row r="9" spans="1:10" x14ac:dyDescent="0.2">
      <c r="H9" s="67" t="s">
        <v>52</v>
      </c>
      <c r="I9" s="73">
        <v>86000000</v>
      </c>
      <c r="J9" s="74"/>
    </row>
    <row r="10" spans="1:10" ht="12.75" thickBot="1" x14ac:dyDescent="0.25">
      <c r="H10" s="67" t="s">
        <v>5</v>
      </c>
      <c r="I10" s="77">
        <v>383</v>
      </c>
      <c r="J10" s="78"/>
    </row>
    <row r="11" spans="1:10" ht="12.75" thickBot="1" x14ac:dyDescent="0.25"/>
    <row r="12" spans="1:10" x14ac:dyDescent="0.2">
      <c r="A12" s="79" t="s">
        <v>6</v>
      </c>
      <c r="B12" s="80" t="s">
        <v>7</v>
      </c>
      <c r="C12" s="80"/>
      <c r="D12" s="80"/>
      <c r="E12" s="80"/>
      <c r="F12" s="80" t="s">
        <v>8</v>
      </c>
      <c r="G12" s="94" t="s">
        <v>9</v>
      </c>
      <c r="H12" s="80" t="s">
        <v>10</v>
      </c>
      <c r="I12" s="80" t="s">
        <v>155</v>
      </c>
      <c r="J12" s="91" t="s">
        <v>11</v>
      </c>
    </row>
    <row r="13" spans="1:10" s="85" customFormat="1" ht="81.75" customHeight="1" thickBot="1" x14ac:dyDescent="0.25">
      <c r="A13" s="81"/>
      <c r="B13" s="82" t="s">
        <v>12</v>
      </c>
      <c r="C13" s="82" t="s">
        <v>13</v>
      </c>
      <c r="D13" s="82" t="s">
        <v>14</v>
      </c>
      <c r="E13" s="82" t="s">
        <v>15</v>
      </c>
      <c r="F13" s="83"/>
      <c r="G13" s="95"/>
      <c r="H13" s="83"/>
      <c r="I13" s="83"/>
      <c r="J13" s="92"/>
    </row>
    <row r="14" spans="1:10" s="85" customFormat="1" x14ac:dyDescent="0.2">
      <c r="A14" s="84">
        <v>1</v>
      </c>
      <c r="B14" s="84">
        <v>2</v>
      </c>
      <c r="C14" s="84">
        <v>3</v>
      </c>
      <c r="D14" s="84">
        <v>4</v>
      </c>
      <c r="E14" s="84">
        <v>5</v>
      </c>
      <c r="F14" s="84">
        <v>6</v>
      </c>
      <c r="G14" s="96">
        <v>7</v>
      </c>
      <c r="H14" s="84">
        <v>8</v>
      </c>
      <c r="I14" s="84">
        <v>9</v>
      </c>
      <c r="J14" s="84">
        <v>10</v>
      </c>
    </row>
    <row r="15" spans="1:10" ht="24" x14ac:dyDescent="0.2">
      <c r="A15" s="6" t="s">
        <v>0</v>
      </c>
      <c r="B15" s="7"/>
      <c r="C15" s="7"/>
      <c r="D15" s="7"/>
      <c r="E15" s="7"/>
      <c r="F15" s="7"/>
      <c r="G15" s="97"/>
      <c r="H15" s="8"/>
      <c r="I15" s="11">
        <v>0</v>
      </c>
      <c r="J15" s="11">
        <v>0</v>
      </c>
    </row>
    <row r="16" spans="1:10" ht="24.75" thickBot="1" x14ac:dyDescent="0.25">
      <c r="A16" s="6" t="s">
        <v>89</v>
      </c>
      <c r="B16" s="7"/>
      <c r="C16" s="7"/>
      <c r="D16" s="7"/>
      <c r="E16" s="7"/>
      <c r="F16" s="7"/>
      <c r="G16" s="97"/>
      <c r="H16" s="8"/>
      <c r="I16" s="15">
        <v>0</v>
      </c>
      <c r="J16" s="15">
        <v>0</v>
      </c>
    </row>
    <row r="17" spans="1:10" ht="60" x14ac:dyDescent="0.2">
      <c r="A17" s="1" t="s">
        <v>82</v>
      </c>
      <c r="B17" s="23" t="s">
        <v>48</v>
      </c>
      <c r="C17" s="23" t="s">
        <v>25</v>
      </c>
      <c r="D17" s="23" t="s">
        <v>111</v>
      </c>
      <c r="E17" s="23">
        <v>242</v>
      </c>
      <c r="F17" s="23" t="s">
        <v>49</v>
      </c>
      <c r="G17" s="98" t="s">
        <v>112</v>
      </c>
      <c r="H17" s="28" t="s">
        <v>113</v>
      </c>
      <c r="I17" s="2">
        <v>20400</v>
      </c>
      <c r="J17" s="3">
        <v>5550</v>
      </c>
    </row>
    <row r="18" spans="1:10" s="20" customFormat="1" ht="21.75" customHeight="1" x14ac:dyDescent="0.2">
      <c r="A18" s="61" t="s">
        <v>83</v>
      </c>
      <c r="B18" s="62"/>
      <c r="C18" s="62"/>
      <c r="D18" s="62"/>
      <c r="E18" s="62"/>
      <c r="F18" s="62"/>
      <c r="G18" s="62"/>
      <c r="H18" s="62"/>
      <c r="I18" s="40">
        <v>20400</v>
      </c>
      <c r="J18" s="41">
        <v>5550</v>
      </c>
    </row>
    <row r="19" spans="1:10" ht="24.75" thickBot="1" x14ac:dyDescent="0.25">
      <c r="A19" s="6" t="s">
        <v>84</v>
      </c>
      <c r="B19" s="7"/>
      <c r="C19" s="7"/>
      <c r="D19" s="7"/>
      <c r="E19" s="7"/>
      <c r="F19" s="7"/>
      <c r="G19" s="97"/>
      <c r="H19" s="8"/>
      <c r="I19" s="15">
        <v>0</v>
      </c>
      <c r="J19" s="15">
        <v>0</v>
      </c>
    </row>
    <row r="20" spans="1:10" ht="77.25" customHeight="1" x14ac:dyDescent="0.2">
      <c r="A20" s="1" t="s">
        <v>85</v>
      </c>
      <c r="B20" s="7" t="s">
        <v>25</v>
      </c>
      <c r="C20" s="7" t="s">
        <v>26</v>
      </c>
      <c r="D20" s="7" t="s">
        <v>153</v>
      </c>
      <c r="E20" s="7" t="s">
        <v>27</v>
      </c>
      <c r="F20" s="7" t="s">
        <v>28</v>
      </c>
      <c r="G20" s="97" t="s">
        <v>29</v>
      </c>
      <c r="H20" s="16" t="s">
        <v>154</v>
      </c>
      <c r="I20" s="2">
        <v>121500</v>
      </c>
      <c r="J20" s="3">
        <v>47498</v>
      </c>
    </row>
    <row r="21" spans="1:10" s="20" customFormat="1" ht="21.75" customHeight="1" thickBot="1" x14ac:dyDescent="0.25">
      <c r="A21" s="59" t="s">
        <v>86</v>
      </c>
      <c r="B21" s="60"/>
      <c r="C21" s="60"/>
      <c r="D21" s="60"/>
      <c r="E21" s="60"/>
      <c r="F21" s="60"/>
      <c r="G21" s="60"/>
      <c r="H21" s="60"/>
      <c r="I21" s="4">
        <v>121500</v>
      </c>
      <c r="J21" s="5">
        <v>47498</v>
      </c>
    </row>
    <row r="22" spans="1:10" ht="36" x14ac:dyDescent="0.2">
      <c r="A22" s="1" t="s">
        <v>87</v>
      </c>
      <c r="B22" s="23" t="s">
        <v>25</v>
      </c>
      <c r="C22" s="23" t="s">
        <v>31</v>
      </c>
      <c r="D22" s="23" t="s">
        <v>65</v>
      </c>
      <c r="E22" s="23">
        <v>242</v>
      </c>
      <c r="F22" s="23"/>
      <c r="G22" s="98" t="s">
        <v>66</v>
      </c>
      <c r="H22" s="24" t="s">
        <v>17</v>
      </c>
      <c r="I22" s="2">
        <v>15000</v>
      </c>
      <c r="J22" s="3">
        <v>6250</v>
      </c>
    </row>
    <row r="23" spans="1:10" s="20" customFormat="1" ht="23.25" customHeight="1" thickBot="1" x14ac:dyDescent="0.25">
      <c r="A23" s="59" t="s">
        <v>88</v>
      </c>
      <c r="B23" s="60"/>
      <c r="C23" s="60"/>
      <c r="D23" s="60"/>
      <c r="E23" s="60"/>
      <c r="F23" s="60"/>
      <c r="G23" s="60"/>
      <c r="H23" s="60"/>
      <c r="I23" s="40">
        <f>SUM(I22:I22)</f>
        <v>15000</v>
      </c>
      <c r="J23" s="41">
        <f>SUM(J22:J22)</f>
        <v>6250</v>
      </c>
    </row>
    <row r="24" spans="1:10" ht="36" x14ac:dyDescent="0.2">
      <c r="A24" s="6" t="s">
        <v>90</v>
      </c>
      <c r="B24" s="56" t="s">
        <v>25</v>
      </c>
      <c r="C24" s="56" t="s">
        <v>24</v>
      </c>
      <c r="D24" s="56" t="s">
        <v>150</v>
      </c>
      <c r="E24" s="57">
        <v>242</v>
      </c>
      <c r="F24" s="57"/>
      <c r="G24" s="99" t="s">
        <v>66</v>
      </c>
      <c r="H24" s="58" t="s">
        <v>151</v>
      </c>
      <c r="I24" s="2">
        <v>18000</v>
      </c>
      <c r="J24" s="3">
        <v>18000</v>
      </c>
    </row>
    <row r="25" spans="1:10" s="20" customFormat="1" ht="20.25" customHeight="1" thickBot="1" x14ac:dyDescent="0.25">
      <c r="A25" s="59" t="s">
        <v>152</v>
      </c>
      <c r="B25" s="60"/>
      <c r="C25" s="60"/>
      <c r="D25" s="60"/>
      <c r="E25" s="60"/>
      <c r="F25" s="60"/>
      <c r="G25" s="60"/>
      <c r="H25" s="60"/>
      <c r="I25" s="4">
        <v>18000</v>
      </c>
      <c r="J25" s="5">
        <v>18000</v>
      </c>
    </row>
    <row r="26" spans="1:10" ht="24" x14ac:dyDescent="0.2">
      <c r="A26" s="6" t="s">
        <v>91</v>
      </c>
      <c r="B26" s="23" t="s">
        <v>24</v>
      </c>
      <c r="C26" s="23" t="s">
        <v>81</v>
      </c>
      <c r="D26" s="23" t="s">
        <v>77</v>
      </c>
      <c r="E26" s="23">
        <v>242</v>
      </c>
      <c r="F26" s="23" t="s">
        <v>78</v>
      </c>
      <c r="G26" s="98" t="s">
        <v>79</v>
      </c>
      <c r="H26" s="24" t="s">
        <v>80</v>
      </c>
      <c r="I26" s="54">
        <v>16500</v>
      </c>
      <c r="J26" s="55">
        <v>16500</v>
      </c>
    </row>
    <row r="27" spans="1:10" s="20" customFormat="1" ht="12.75" thickBot="1" x14ac:dyDescent="0.25">
      <c r="A27" s="59" t="s">
        <v>92</v>
      </c>
      <c r="B27" s="60"/>
      <c r="C27" s="60"/>
      <c r="D27" s="60"/>
      <c r="E27" s="60"/>
      <c r="F27" s="60"/>
      <c r="G27" s="60"/>
      <c r="H27" s="60"/>
      <c r="I27" s="40">
        <v>16500</v>
      </c>
      <c r="J27" s="41">
        <v>16500</v>
      </c>
    </row>
    <row r="28" spans="1:10" ht="60" x14ac:dyDescent="0.2">
      <c r="A28" s="1" t="s">
        <v>93</v>
      </c>
      <c r="B28" s="23" t="s">
        <v>24</v>
      </c>
      <c r="C28" s="23">
        <v>13</v>
      </c>
      <c r="D28" s="23" t="s">
        <v>114</v>
      </c>
      <c r="E28" s="23">
        <v>242</v>
      </c>
      <c r="F28" s="23"/>
      <c r="G28" s="98" t="s">
        <v>115</v>
      </c>
      <c r="H28" s="24" t="s">
        <v>116</v>
      </c>
      <c r="I28" s="2">
        <v>17000</v>
      </c>
      <c r="J28" s="3">
        <v>17000</v>
      </c>
    </row>
    <row r="29" spans="1:10" ht="48" x14ac:dyDescent="0.2">
      <c r="A29" s="1" t="s">
        <v>93</v>
      </c>
      <c r="B29" s="23" t="s">
        <v>25</v>
      </c>
      <c r="C29" s="23" t="s">
        <v>47</v>
      </c>
      <c r="D29" s="23" t="s">
        <v>117</v>
      </c>
      <c r="E29" s="23">
        <v>242</v>
      </c>
      <c r="F29" s="23"/>
      <c r="G29" s="98" t="s">
        <v>118</v>
      </c>
      <c r="H29" s="24" t="s">
        <v>119</v>
      </c>
      <c r="I29" s="42">
        <v>75600</v>
      </c>
      <c r="J29" s="43">
        <v>37800</v>
      </c>
    </row>
    <row r="30" spans="1:10" ht="36" x14ac:dyDescent="0.2">
      <c r="A30" s="1" t="s">
        <v>93</v>
      </c>
      <c r="B30" s="23" t="s">
        <v>25</v>
      </c>
      <c r="C30" s="23" t="s">
        <v>47</v>
      </c>
      <c r="D30" s="23" t="s">
        <v>120</v>
      </c>
      <c r="E30" s="23" t="s">
        <v>32</v>
      </c>
      <c r="F30" s="23"/>
      <c r="G30" s="98" t="s">
        <v>121</v>
      </c>
      <c r="H30" s="24" t="s">
        <v>116</v>
      </c>
      <c r="I30" s="42">
        <v>6000</v>
      </c>
      <c r="J30" s="43">
        <v>3000</v>
      </c>
    </row>
    <row r="31" spans="1:10" ht="36" x14ac:dyDescent="0.2">
      <c r="A31" s="1" t="s">
        <v>93</v>
      </c>
      <c r="B31" s="23" t="s">
        <v>25</v>
      </c>
      <c r="C31" s="23" t="s">
        <v>47</v>
      </c>
      <c r="D31" s="23" t="s">
        <v>120</v>
      </c>
      <c r="E31" s="23" t="s">
        <v>32</v>
      </c>
      <c r="F31" s="23"/>
      <c r="G31" s="98" t="s">
        <v>122</v>
      </c>
      <c r="H31" s="24" t="s">
        <v>116</v>
      </c>
      <c r="I31" s="42">
        <v>74140</v>
      </c>
      <c r="J31" s="43">
        <v>22242</v>
      </c>
    </row>
    <row r="32" spans="1:10" ht="24" customHeight="1" thickBot="1" x14ac:dyDescent="0.25">
      <c r="A32" s="59" t="s">
        <v>94</v>
      </c>
      <c r="B32" s="60"/>
      <c r="C32" s="60"/>
      <c r="D32" s="60"/>
      <c r="E32" s="60"/>
      <c r="F32" s="60"/>
      <c r="G32" s="60"/>
      <c r="H32" s="60"/>
      <c r="I32" s="4">
        <f>SUM(I28:I31)</f>
        <v>172740</v>
      </c>
      <c r="J32" s="5">
        <f>SUM(J28:J31)</f>
        <v>80042</v>
      </c>
    </row>
    <row r="33" spans="1:10" ht="36" x14ac:dyDescent="0.2">
      <c r="A33" s="1" t="s">
        <v>95</v>
      </c>
      <c r="B33" s="26">
        <v>11</v>
      </c>
      <c r="C33" s="26" t="s">
        <v>31</v>
      </c>
      <c r="D33" s="26" t="s">
        <v>73</v>
      </c>
      <c r="E33" s="26" t="s">
        <v>32</v>
      </c>
      <c r="F33" s="26" t="s">
        <v>33</v>
      </c>
      <c r="G33" s="100" t="s">
        <v>34</v>
      </c>
      <c r="H33" s="25" t="s">
        <v>35</v>
      </c>
      <c r="I33" s="44">
        <v>3000</v>
      </c>
      <c r="J33" s="45">
        <v>3000</v>
      </c>
    </row>
    <row r="34" spans="1:10" ht="60" x14ac:dyDescent="0.2">
      <c r="A34" s="1" t="s">
        <v>95</v>
      </c>
      <c r="B34" s="26">
        <v>11</v>
      </c>
      <c r="C34" s="26" t="s">
        <v>31</v>
      </c>
      <c r="D34" s="26" t="s">
        <v>73</v>
      </c>
      <c r="E34" s="26" t="s">
        <v>32</v>
      </c>
      <c r="F34" s="26" t="s">
        <v>33</v>
      </c>
      <c r="G34" s="101" t="s">
        <v>74</v>
      </c>
      <c r="H34" s="25" t="s">
        <v>156</v>
      </c>
      <c r="I34" s="46">
        <v>700</v>
      </c>
      <c r="J34" s="47">
        <v>700</v>
      </c>
    </row>
    <row r="35" spans="1:10" s="20" customFormat="1" ht="20.25" customHeight="1" thickBot="1" x14ac:dyDescent="0.25">
      <c r="A35" s="59" t="s">
        <v>96</v>
      </c>
      <c r="B35" s="60"/>
      <c r="C35" s="60"/>
      <c r="D35" s="60"/>
      <c r="E35" s="60"/>
      <c r="F35" s="60"/>
      <c r="G35" s="60"/>
      <c r="H35" s="60"/>
      <c r="I35" s="21">
        <f>SUM(I33:I34)</f>
        <v>3700</v>
      </c>
      <c r="J35" s="22">
        <f>SUM(J33:J34)</f>
        <v>3700</v>
      </c>
    </row>
    <row r="36" spans="1:10" ht="96" x14ac:dyDescent="0.2">
      <c r="A36" s="1" t="s">
        <v>97</v>
      </c>
      <c r="B36" s="23" t="s">
        <v>24</v>
      </c>
      <c r="C36" s="26">
        <v>13</v>
      </c>
      <c r="D36" s="26" t="s">
        <v>75</v>
      </c>
      <c r="E36" s="26">
        <v>242</v>
      </c>
      <c r="F36" s="26" t="s">
        <v>22</v>
      </c>
      <c r="G36" s="98" t="s">
        <v>62</v>
      </c>
      <c r="H36" s="27" t="s">
        <v>17</v>
      </c>
      <c r="I36" s="48">
        <v>6000</v>
      </c>
      <c r="J36" s="49">
        <v>3000</v>
      </c>
    </row>
    <row r="37" spans="1:10" ht="74.25" customHeight="1" x14ac:dyDescent="0.2">
      <c r="A37" s="1" t="s">
        <v>97</v>
      </c>
      <c r="B37" s="26">
        <v>12</v>
      </c>
      <c r="C37" s="23" t="s">
        <v>76</v>
      </c>
      <c r="D37" s="26">
        <v>1520173800</v>
      </c>
      <c r="E37" s="26">
        <v>621</v>
      </c>
      <c r="F37" s="26" t="s">
        <v>20</v>
      </c>
      <c r="G37" s="98" t="s">
        <v>63</v>
      </c>
      <c r="H37" s="27" t="s">
        <v>18</v>
      </c>
      <c r="I37" s="50">
        <v>22596500</v>
      </c>
      <c r="J37" s="51">
        <v>11158285.51</v>
      </c>
    </row>
    <row r="38" spans="1:10" ht="72" x14ac:dyDescent="0.2">
      <c r="A38" s="1" t="s">
        <v>97</v>
      </c>
      <c r="B38" s="26">
        <v>12</v>
      </c>
      <c r="C38" s="23" t="s">
        <v>76</v>
      </c>
      <c r="D38" s="26">
        <v>1520173800</v>
      </c>
      <c r="E38" s="26">
        <v>621</v>
      </c>
      <c r="F38" s="26" t="s">
        <v>21</v>
      </c>
      <c r="G38" s="98" t="s">
        <v>64</v>
      </c>
      <c r="H38" s="27" t="s">
        <v>19</v>
      </c>
      <c r="I38" s="50">
        <v>29610100</v>
      </c>
      <c r="J38" s="51">
        <v>17392980</v>
      </c>
    </row>
    <row r="39" spans="1:10" s="20" customFormat="1" ht="34.5" customHeight="1" thickBot="1" x14ac:dyDescent="0.25">
      <c r="A39" s="59" t="s">
        <v>36</v>
      </c>
      <c r="B39" s="60"/>
      <c r="C39" s="60"/>
      <c r="D39" s="60"/>
      <c r="E39" s="60"/>
      <c r="F39" s="60"/>
      <c r="G39" s="60"/>
      <c r="H39" s="60"/>
      <c r="I39" s="4">
        <f>SUM(I36:I38)</f>
        <v>52212600</v>
      </c>
      <c r="J39" s="5">
        <f>SUM(J36:J38)</f>
        <v>28554265.509999998</v>
      </c>
    </row>
    <row r="40" spans="1:10" ht="24.75" thickBot="1" x14ac:dyDescent="0.25">
      <c r="A40" s="6" t="s">
        <v>61</v>
      </c>
      <c r="B40" s="7"/>
      <c r="C40" s="7"/>
      <c r="D40" s="7"/>
      <c r="E40" s="7"/>
      <c r="F40" s="7"/>
      <c r="G40" s="97"/>
      <c r="H40" s="8"/>
      <c r="I40" s="9">
        <v>0</v>
      </c>
      <c r="J40" s="9">
        <v>0</v>
      </c>
    </row>
    <row r="41" spans="1:10" ht="48" x14ac:dyDescent="0.2">
      <c r="A41" s="1" t="s">
        <v>98</v>
      </c>
      <c r="B41" s="26" t="s">
        <v>25</v>
      </c>
      <c r="C41" s="26" t="s">
        <v>24</v>
      </c>
      <c r="D41" s="26" t="s">
        <v>123</v>
      </c>
      <c r="E41" s="26">
        <v>242</v>
      </c>
      <c r="F41" s="26" t="s">
        <v>22</v>
      </c>
      <c r="G41" s="98" t="s">
        <v>55</v>
      </c>
      <c r="H41" s="27" t="s">
        <v>54</v>
      </c>
      <c r="I41" s="48">
        <v>19200</v>
      </c>
      <c r="J41" s="49">
        <v>4800</v>
      </c>
    </row>
    <row r="42" spans="1:10" ht="72" x14ac:dyDescent="0.2">
      <c r="A42" s="1" t="s">
        <v>98</v>
      </c>
      <c r="B42" s="26" t="s">
        <v>25</v>
      </c>
      <c r="C42" s="26" t="s">
        <v>24</v>
      </c>
      <c r="D42" s="26" t="s">
        <v>123</v>
      </c>
      <c r="E42" s="26">
        <v>242</v>
      </c>
      <c r="F42" s="26" t="s">
        <v>22</v>
      </c>
      <c r="G42" s="98" t="s">
        <v>56</v>
      </c>
      <c r="H42" s="27" t="s">
        <v>57</v>
      </c>
      <c r="I42" s="50">
        <v>6000</v>
      </c>
      <c r="J42" s="51">
        <v>3000</v>
      </c>
    </row>
    <row r="43" spans="1:10" s="20" customFormat="1" ht="24" customHeight="1" thickBot="1" x14ac:dyDescent="0.25">
      <c r="A43" s="59" t="s">
        <v>99</v>
      </c>
      <c r="B43" s="60"/>
      <c r="C43" s="60"/>
      <c r="D43" s="60"/>
      <c r="E43" s="60"/>
      <c r="F43" s="60"/>
      <c r="G43" s="60"/>
      <c r="H43" s="60"/>
      <c r="I43" s="4">
        <f>SUM(I41:I42)</f>
        <v>25200</v>
      </c>
      <c r="J43" s="5">
        <f>SUM(J41:J42)</f>
        <v>7800</v>
      </c>
    </row>
    <row r="44" spans="1:10" ht="48" x14ac:dyDescent="0.2">
      <c r="A44" s="6" t="s">
        <v>100</v>
      </c>
      <c r="B44" s="7"/>
      <c r="C44" s="7"/>
      <c r="D44" s="7"/>
      <c r="E44" s="7"/>
      <c r="F44" s="7"/>
      <c r="G44" s="97"/>
      <c r="H44" s="8"/>
      <c r="I44" s="17">
        <v>0</v>
      </c>
      <c r="J44" s="17">
        <v>0</v>
      </c>
    </row>
    <row r="45" spans="1:10" ht="72" x14ac:dyDescent="0.2">
      <c r="A45" s="6" t="s">
        <v>101</v>
      </c>
      <c r="B45" s="7"/>
      <c r="C45" s="7"/>
      <c r="D45" s="7"/>
      <c r="E45" s="7"/>
      <c r="F45" s="7"/>
      <c r="G45" s="97"/>
      <c r="H45" s="8"/>
      <c r="I45" s="11">
        <v>0</v>
      </c>
      <c r="J45" s="11">
        <v>0</v>
      </c>
    </row>
    <row r="46" spans="1:10" ht="48" x14ac:dyDescent="0.2">
      <c r="A46" s="6" t="s">
        <v>102</v>
      </c>
      <c r="B46" s="7"/>
      <c r="C46" s="7"/>
      <c r="D46" s="7"/>
      <c r="E46" s="7"/>
      <c r="F46" s="7"/>
      <c r="G46" s="97"/>
      <c r="H46" s="8"/>
      <c r="I46" s="11">
        <v>0</v>
      </c>
      <c r="J46" s="11">
        <v>0</v>
      </c>
    </row>
    <row r="47" spans="1:10" ht="60" x14ac:dyDescent="0.2">
      <c r="A47" s="6" t="s">
        <v>30</v>
      </c>
      <c r="B47" s="7"/>
      <c r="C47" s="7"/>
      <c r="D47" s="7"/>
      <c r="E47" s="7"/>
      <c r="F47" s="7"/>
      <c r="G47" s="97"/>
      <c r="H47" s="8"/>
      <c r="I47" s="11">
        <v>0</v>
      </c>
      <c r="J47" s="11">
        <v>0</v>
      </c>
    </row>
    <row r="48" spans="1:10" ht="36.75" thickBot="1" x14ac:dyDescent="0.25">
      <c r="A48" s="6" t="s">
        <v>103</v>
      </c>
      <c r="B48" s="7"/>
      <c r="C48" s="7"/>
      <c r="D48" s="7"/>
      <c r="E48" s="7"/>
      <c r="F48" s="7"/>
      <c r="G48" s="97"/>
      <c r="H48" s="8"/>
      <c r="I48" s="15">
        <v>0</v>
      </c>
      <c r="J48" s="15">
        <v>0</v>
      </c>
    </row>
    <row r="49" spans="1:10" ht="72" x14ac:dyDescent="0.2">
      <c r="A49" s="6" t="s">
        <v>104</v>
      </c>
      <c r="B49" s="7" t="s">
        <v>25</v>
      </c>
      <c r="C49" s="7" t="s">
        <v>48</v>
      </c>
      <c r="D49" s="7" t="s">
        <v>67</v>
      </c>
      <c r="E49" s="7" t="s">
        <v>27</v>
      </c>
      <c r="F49" s="7" t="s">
        <v>68</v>
      </c>
      <c r="G49" s="97" t="s">
        <v>70</v>
      </c>
      <c r="H49" s="16" t="s">
        <v>69</v>
      </c>
      <c r="I49" s="2">
        <v>57473</v>
      </c>
      <c r="J49" s="3">
        <v>0</v>
      </c>
    </row>
    <row r="50" spans="1:10" ht="21" customHeight="1" thickBot="1" x14ac:dyDescent="0.25">
      <c r="A50" s="59" t="s">
        <v>105</v>
      </c>
      <c r="B50" s="60"/>
      <c r="C50" s="60"/>
      <c r="D50" s="60"/>
      <c r="E50" s="60"/>
      <c r="F50" s="60"/>
      <c r="G50" s="60"/>
      <c r="H50" s="60"/>
      <c r="I50" s="18">
        <v>57473</v>
      </c>
      <c r="J50" s="19">
        <v>0</v>
      </c>
    </row>
    <row r="51" spans="1:10" ht="24" x14ac:dyDescent="0.2">
      <c r="A51" s="6" t="s">
        <v>106</v>
      </c>
      <c r="B51" s="7"/>
      <c r="C51" s="7"/>
      <c r="D51" s="7"/>
      <c r="E51" s="7"/>
      <c r="F51" s="7"/>
      <c r="G51" s="97"/>
      <c r="H51" s="8"/>
      <c r="I51" s="17">
        <v>0</v>
      </c>
      <c r="J51" s="17">
        <v>0</v>
      </c>
    </row>
    <row r="52" spans="1:10" ht="36.75" thickBot="1" x14ac:dyDescent="0.25">
      <c r="A52" s="6" t="s">
        <v>107</v>
      </c>
      <c r="B52" s="7"/>
      <c r="C52" s="7"/>
      <c r="D52" s="7"/>
      <c r="E52" s="7"/>
      <c r="F52" s="7"/>
      <c r="G52" s="97"/>
      <c r="H52" s="8"/>
      <c r="I52" s="15">
        <v>0</v>
      </c>
      <c r="J52" s="15">
        <v>0</v>
      </c>
    </row>
    <row r="53" spans="1:10" ht="24" x14ac:dyDescent="0.2">
      <c r="A53" s="1" t="s">
        <v>108</v>
      </c>
      <c r="B53" s="23" t="s">
        <v>25</v>
      </c>
      <c r="C53" s="23" t="s">
        <v>31</v>
      </c>
      <c r="D53" s="26" t="s">
        <v>71</v>
      </c>
      <c r="E53" s="26">
        <v>242</v>
      </c>
      <c r="F53" s="26" t="s">
        <v>72</v>
      </c>
      <c r="G53" s="98" t="s">
        <v>66</v>
      </c>
      <c r="H53" s="27" t="s">
        <v>17</v>
      </c>
      <c r="I53" s="2">
        <v>7240</v>
      </c>
      <c r="J53" s="3">
        <v>2500</v>
      </c>
    </row>
    <row r="54" spans="1:10" s="20" customFormat="1" ht="12.75" thickBot="1" x14ac:dyDescent="0.25">
      <c r="A54" s="59" t="s">
        <v>109</v>
      </c>
      <c r="B54" s="60"/>
      <c r="C54" s="60"/>
      <c r="D54" s="60"/>
      <c r="E54" s="60"/>
      <c r="F54" s="60"/>
      <c r="G54" s="60"/>
      <c r="H54" s="60"/>
      <c r="I54" s="4">
        <f>SUM(I53)</f>
        <v>7240</v>
      </c>
      <c r="J54" s="5">
        <f>SUM(J53)</f>
        <v>2500</v>
      </c>
    </row>
    <row r="55" spans="1:10" ht="36.75" thickBot="1" x14ac:dyDescent="0.25">
      <c r="A55" s="12" t="s">
        <v>110</v>
      </c>
      <c r="B55" s="13"/>
      <c r="C55" s="13"/>
      <c r="D55" s="13"/>
      <c r="E55" s="13"/>
      <c r="F55" s="13"/>
      <c r="G55" s="102"/>
      <c r="H55" s="14"/>
      <c r="I55" s="9">
        <v>0</v>
      </c>
      <c r="J55" s="9">
        <v>0</v>
      </c>
    </row>
    <row r="56" spans="1:10" ht="130.5" customHeight="1" x14ac:dyDescent="0.2">
      <c r="A56" s="7" t="s">
        <v>45</v>
      </c>
      <c r="B56" s="7" t="s">
        <v>24</v>
      </c>
      <c r="C56" s="7" t="s">
        <v>124</v>
      </c>
      <c r="D56" s="7" t="s">
        <v>125</v>
      </c>
      <c r="E56" s="7">
        <v>244</v>
      </c>
      <c r="F56" s="7" t="s">
        <v>126</v>
      </c>
      <c r="G56" s="97" t="s">
        <v>37</v>
      </c>
      <c r="H56" s="53" t="s">
        <v>38</v>
      </c>
      <c r="I56" s="2">
        <v>223917.76</v>
      </c>
      <c r="J56" s="3">
        <v>223917.76</v>
      </c>
    </row>
    <row r="57" spans="1:10" ht="167.25" customHeight="1" x14ac:dyDescent="0.2">
      <c r="A57" s="7" t="s">
        <v>45</v>
      </c>
      <c r="B57" s="7" t="s">
        <v>24</v>
      </c>
      <c r="C57" s="7" t="s">
        <v>124</v>
      </c>
      <c r="D57" s="7" t="s">
        <v>125</v>
      </c>
      <c r="E57" s="7">
        <v>244</v>
      </c>
      <c r="F57" s="7" t="s">
        <v>127</v>
      </c>
      <c r="G57" s="97" t="s">
        <v>39</v>
      </c>
      <c r="H57" s="53" t="s">
        <v>40</v>
      </c>
      <c r="I57" s="54">
        <v>676062.66</v>
      </c>
      <c r="J57" s="55">
        <v>546050.62</v>
      </c>
    </row>
    <row r="58" spans="1:10" ht="165.75" x14ac:dyDescent="0.2">
      <c r="A58" s="52" t="s">
        <v>45</v>
      </c>
      <c r="B58" s="86" t="s">
        <v>24</v>
      </c>
      <c r="C58" s="86" t="s">
        <v>124</v>
      </c>
      <c r="D58" s="30" t="s">
        <v>125</v>
      </c>
      <c r="E58" s="30">
        <v>244</v>
      </c>
      <c r="F58" s="30" t="s">
        <v>127</v>
      </c>
      <c r="G58" s="99" t="s">
        <v>128</v>
      </c>
      <c r="H58" s="87" t="s">
        <v>129</v>
      </c>
      <c r="I58" s="54">
        <v>45000</v>
      </c>
      <c r="J58" s="55">
        <v>45000</v>
      </c>
    </row>
    <row r="59" spans="1:10" ht="228" x14ac:dyDescent="0.2">
      <c r="A59" s="7" t="s">
        <v>45</v>
      </c>
      <c r="B59" s="7" t="s">
        <v>24</v>
      </c>
      <c r="C59" s="7" t="s">
        <v>124</v>
      </c>
      <c r="D59" s="7" t="s">
        <v>125</v>
      </c>
      <c r="E59" s="7">
        <v>244</v>
      </c>
      <c r="F59" s="7" t="s">
        <v>130</v>
      </c>
      <c r="G59" s="97" t="s">
        <v>131</v>
      </c>
      <c r="H59" s="53" t="s">
        <v>132</v>
      </c>
      <c r="I59" s="54">
        <v>5301870</v>
      </c>
      <c r="J59" s="55">
        <v>4736760</v>
      </c>
    </row>
    <row r="60" spans="1:10" ht="120" x14ac:dyDescent="0.2">
      <c r="A60" s="7" t="s">
        <v>45</v>
      </c>
      <c r="B60" s="7" t="s">
        <v>24</v>
      </c>
      <c r="C60" s="7" t="s">
        <v>124</v>
      </c>
      <c r="D60" s="7" t="s">
        <v>125</v>
      </c>
      <c r="E60" s="7">
        <v>244</v>
      </c>
      <c r="F60" s="7" t="s">
        <v>126</v>
      </c>
      <c r="G60" s="97" t="s">
        <v>37</v>
      </c>
      <c r="H60" s="53" t="s">
        <v>38</v>
      </c>
      <c r="I60" s="54">
        <v>198990.11</v>
      </c>
      <c r="J60" s="55">
        <v>198990.11</v>
      </c>
    </row>
    <row r="61" spans="1:10" ht="132" x14ac:dyDescent="0.2">
      <c r="A61" s="7" t="s">
        <v>45</v>
      </c>
      <c r="B61" s="7" t="s">
        <v>24</v>
      </c>
      <c r="C61" s="7" t="s">
        <v>124</v>
      </c>
      <c r="D61" s="7" t="s">
        <v>125</v>
      </c>
      <c r="E61" s="7">
        <v>244</v>
      </c>
      <c r="F61" s="7" t="s">
        <v>127</v>
      </c>
      <c r="G61" s="97" t="s">
        <v>133</v>
      </c>
      <c r="H61" s="53" t="s">
        <v>134</v>
      </c>
      <c r="I61" s="54">
        <v>28350</v>
      </c>
      <c r="J61" s="55">
        <v>21000</v>
      </c>
    </row>
    <row r="62" spans="1:10" ht="168" x14ac:dyDescent="0.2">
      <c r="A62" s="7" t="s">
        <v>45</v>
      </c>
      <c r="B62" s="7" t="s">
        <v>24</v>
      </c>
      <c r="C62" s="7" t="s">
        <v>124</v>
      </c>
      <c r="D62" s="7" t="s">
        <v>125</v>
      </c>
      <c r="E62" s="7">
        <v>244</v>
      </c>
      <c r="F62" s="7" t="s">
        <v>135</v>
      </c>
      <c r="G62" s="97" t="s">
        <v>136</v>
      </c>
      <c r="H62" s="53" t="s">
        <v>41</v>
      </c>
      <c r="I62" s="54">
        <v>280500</v>
      </c>
      <c r="J62" s="55">
        <v>142800</v>
      </c>
    </row>
    <row r="63" spans="1:10" ht="132" x14ac:dyDescent="0.2">
      <c r="A63" s="7" t="s">
        <v>45</v>
      </c>
      <c r="B63" s="7" t="s">
        <v>24</v>
      </c>
      <c r="C63" s="7" t="s">
        <v>124</v>
      </c>
      <c r="D63" s="7" t="s">
        <v>125</v>
      </c>
      <c r="E63" s="7">
        <v>244</v>
      </c>
      <c r="F63" s="7" t="s">
        <v>127</v>
      </c>
      <c r="G63" s="97" t="s">
        <v>137</v>
      </c>
      <c r="H63" s="53" t="s">
        <v>138</v>
      </c>
      <c r="I63" s="54">
        <v>48000</v>
      </c>
      <c r="J63" s="55">
        <v>48000</v>
      </c>
    </row>
    <row r="64" spans="1:10" ht="228" x14ac:dyDescent="0.2">
      <c r="A64" s="7" t="s">
        <v>45</v>
      </c>
      <c r="B64" s="7" t="s">
        <v>24</v>
      </c>
      <c r="C64" s="7" t="s">
        <v>124</v>
      </c>
      <c r="D64" s="7" t="s">
        <v>125</v>
      </c>
      <c r="E64" s="7">
        <v>244</v>
      </c>
      <c r="F64" s="7" t="s">
        <v>139</v>
      </c>
      <c r="G64" s="97" t="s">
        <v>140</v>
      </c>
      <c r="H64" s="53" t="s">
        <v>141</v>
      </c>
      <c r="I64" s="54">
        <v>313067.03999999998</v>
      </c>
      <c r="J64" s="55">
        <v>313067.03999999998</v>
      </c>
    </row>
    <row r="65" spans="1:10" ht="108" x14ac:dyDescent="0.2">
      <c r="A65" s="7" t="s">
        <v>45</v>
      </c>
      <c r="B65" s="7" t="s">
        <v>24</v>
      </c>
      <c r="C65" s="7" t="s">
        <v>124</v>
      </c>
      <c r="D65" s="7" t="s">
        <v>125</v>
      </c>
      <c r="E65" s="7">
        <v>244</v>
      </c>
      <c r="F65" s="7" t="s">
        <v>139</v>
      </c>
      <c r="G65" s="97" t="s">
        <v>42</v>
      </c>
      <c r="H65" s="53" t="s">
        <v>43</v>
      </c>
      <c r="I65" s="54">
        <v>132000</v>
      </c>
      <c r="J65" s="55">
        <v>132000</v>
      </c>
    </row>
    <row r="66" spans="1:10" ht="132" x14ac:dyDescent="0.2">
      <c r="A66" s="7" t="s">
        <v>45</v>
      </c>
      <c r="B66" s="7" t="s">
        <v>24</v>
      </c>
      <c r="C66" s="7" t="s">
        <v>124</v>
      </c>
      <c r="D66" s="7" t="s">
        <v>125</v>
      </c>
      <c r="E66" s="7">
        <v>244</v>
      </c>
      <c r="F66" s="7" t="s">
        <v>127</v>
      </c>
      <c r="G66" s="97" t="s">
        <v>142</v>
      </c>
      <c r="H66" s="53" t="s">
        <v>143</v>
      </c>
      <c r="I66" s="54">
        <v>51000</v>
      </c>
      <c r="J66" s="55">
        <v>51000</v>
      </c>
    </row>
    <row r="67" spans="1:10" ht="144" x14ac:dyDescent="0.2">
      <c r="A67" s="7" t="s">
        <v>45</v>
      </c>
      <c r="B67" s="7" t="s">
        <v>24</v>
      </c>
      <c r="C67" s="7" t="s">
        <v>124</v>
      </c>
      <c r="D67" s="7" t="s">
        <v>125</v>
      </c>
      <c r="E67" s="7">
        <v>244</v>
      </c>
      <c r="F67" s="7" t="s">
        <v>127</v>
      </c>
      <c r="G67" s="97" t="s">
        <v>144</v>
      </c>
      <c r="H67" s="53" t="s">
        <v>145</v>
      </c>
      <c r="I67" s="54">
        <v>46656</v>
      </c>
      <c r="J67" s="55">
        <v>37324.800000000003</v>
      </c>
    </row>
    <row r="68" spans="1:10" ht="120" x14ac:dyDescent="0.2">
      <c r="A68" s="7" t="s">
        <v>45</v>
      </c>
      <c r="B68" s="7" t="s">
        <v>24</v>
      </c>
      <c r="C68" s="7" t="s">
        <v>124</v>
      </c>
      <c r="D68" s="7" t="s">
        <v>125</v>
      </c>
      <c r="E68" s="7">
        <v>244</v>
      </c>
      <c r="F68" s="7" t="s">
        <v>146</v>
      </c>
      <c r="G68" s="97" t="s">
        <v>147</v>
      </c>
      <c r="H68" s="53" t="s">
        <v>44</v>
      </c>
      <c r="I68" s="54">
        <v>139206</v>
      </c>
      <c r="J68" s="55">
        <v>139206</v>
      </c>
    </row>
    <row r="69" spans="1:10" ht="132.75" customHeight="1" x14ac:dyDescent="0.2">
      <c r="A69" s="7" t="s">
        <v>45</v>
      </c>
      <c r="B69" s="7" t="s">
        <v>24</v>
      </c>
      <c r="C69" s="7" t="s">
        <v>124</v>
      </c>
      <c r="D69" s="7" t="s">
        <v>125</v>
      </c>
      <c r="E69" s="7">
        <v>244</v>
      </c>
      <c r="F69" s="7" t="s">
        <v>146</v>
      </c>
      <c r="G69" s="97" t="s">
        <v>147</v>
      </c>
      <c r="H69" s="53" t="s">
        <v>44</v>
      </c>
      <c r="I69" s="54">
        <v>413402.64</v>
      </c>
      <c r="J69" s="55">
        <v>103350.66</v>
      </c>
    </row>
    <row r="70" spans="1:10" ht="156" x14ac:dyDescent="0.2">
      <c r="A70" s="7" t="s">
        <v>45</v>
      </c>
      <c r="B70" s="7" t="s">
        <v>24</v>
      </c>
      <c r="C70" s="7" t="s">
        <v>124</v>
      </c>
      <c r="D70" s="7" t="s">
        <v>125</v>
      </c>
      <c r="E70" s="7">
        <v>244</v>
      </c>
      <c r="F70" s="7" t="s">
        <v>148</v>
      </c>
      <c r="G70" s="97" t="s">
        <v>149</v>
      </c>
      <c r="H70" s="53" t="s">
        <v>44</v>
      </c>
      <c r="I70" s="54">
        <v>53730</v>
      </c>
      <c r="J70" s="55">
        <v>53730</v>
      </c>
    </row>
    <row r="71" spans="1:10" ht="156" x14ac:dyDescent="0.2">
      <c r="A71" s="7" t="s">
        <v>45</v>
      </c>
      <c r="B71" s="7" t="s">
        <v>24</v>
      </c>
      <c r="C71" s="7" t="s">
        <v>124</v>
      </c>
      <c r="D71" s="7" t="s">
        <v>125</v>
      </c>
      <c r="E71" s="7">
        <v>244</v>
      </c>
      <c r="F71" s="7" t="s">
        <v>148</v>
      </c>
      <c r="G71" s="97" t="s">
        <v>149</v>
      </c>
      <c r="H71" s="53" t="s">
        <v>44</v>
      </c>
      <c r="I71" s="54">
        <v>163637.35999999999</v>
      </c>
      <c r="J71" s="55">
        <v>40909.339999999997</v>
      </c>
    </row>
    <row r="72" spans="1:10" s="20" customFormat="1" ht="23.25" customHeight="1" thickBot="1" x14ac:dyDescent="0.25">
      <c r="A72" s="59" t="s">
        <v>46</v>
      </c>
      <c r="B72" s="60"/>
      <c r="C72" s="60"/>
      <c r="D72" s="60"/>
      <c r="E72" s="60"/>
      <c r="F72" s="60"/>
      <c r="G72" s="60"/>
      <c r="H72" s="60"/>
      <c r="I72" s="29">
        <f>SUM(I56:I71)</f>
        <v>8115389.5700000003</v>
      </c>
      <c r="J72" s="31">
        <f>SUM(J56:J71)</f>
        <v>6833106.3300000001</v>
      </c>
    </row>
    <row r="73" spans="1:10" ht="12.75" thickBot="1" x14ac:dyDescent="0.25"/>
    <row r="74" spans="1:10" s="20" customFormat="1" ht="12.75" thickBot="1" x14ac:dyDescent="0.25">
      <c r="A74" s="35" t="s">
        <v>50</v>
      </c>
      <c r="B74" s="36"/>
      <c r="C74" s="36"/>
      <c r="D74" s="36"/>
      <c r="E74" s="36"/>
      <c r="F74" s="36"/>
      <c r="G74" s="103"/>
      <c r="H74" s="37"/>
      <c r="I74" s="38">
        <f>SUM(I15:I73)/2</f>
        <v>60785742.570000008</v>
      </c>
      <c r="J74" s="39">
        <f>SUM(J15:J73)/2</f>
        <v>35575211.839999996</v>
      </c>
    </row>
    <row r="76" spans="1:10" ht="39.75" customHeight="1" x14ac:dyDescent="0.2">
      <c r="A76" s="88" t="s">
        <v>157</v>
      </c>
      <c r="B76" s="88"/>
      <c r="C76" s="88"/>
      <c r="D76" s="88"/>
      <c r="E76" s="88"/>
      <c r="F76" s="88"/>
    </row>
    <row r="77" spans="1:10" x14ac:dyDescent="0.2">
      <c r="A77" s="89" t="s">
        <v>158</v>
      </c>
      <c r="B77" s="89"/>
      <c r="C77" s="89"/>
      <c r="D77" s="89"/>
      <c r="E77" s="89"/>
      <c r="F77" s="88"/>
    </row>
    <row r="78" spans="1:10" x14ac:dyDescent="0.2">
      <c r="A78" s="88"/>
      <c r="B78" s="88"/>
      <c r="C78" s="88"/>
      <c r="D78" s="88"/>
      <c r="E78" s="88"/>
      <c r="F78" s="88"/>
    </row>
    <row r="79" spans="1:10" x14ac:dyDescent="0.2">
      <c r="A79" s="88" t="s">
        <v>23</v>
      </c>
      <c r="B79" s="88"/>
      <c r="C79" s="88"/>
      <c r="D79" s="88"/>
      <c r="E79" s="88"/>
      <c r="F79" s="88"/>
    </row>
    <row r="80" spans="1:10" x14ac:dyDescent="0.2">
      <c r="A80" s="88" t="s">
        <v>159</v>
      </c>
      <c r="B80" s="88"/>
      <c r="C80" s="88"/>
      <c r="D80" s="88"/>
      <c r="E80" s="88"/>
      <c r="F80" s="88"/>
    </row>
    <row r="81" spans="1:6" x14ac:dyDescent="0.2">
      <c r="A81" s="90">
        <v>42559</v>
      </c>
      <c r="B81" s="88"/>
      <c r="C81" s="88"/>
      <c r="D81" s="88"/>
      <c r="E81" s="88"/>
      <c r="F81" s="88"/>
    </row>
  </sheetData>
  <mergeCells count="29">
    <mergeCell ref="A72:H72"/>
    <mergeCell ref="A32:H32"/>
    <mergeCell ref="A18:H18"/>
    <mergeCell ref="I5:J5"/>
    <mergeCell ref="I6:J6"/>
    <mergeCell ref="I7:J7"/>
    <mergeCell ref="I8:J8"/>
    <mergeCell ref="I9:J9"/>
    <mergeCell ref="I10:J10"/>
    <mergeCell ref="A43:H43"/>
    <mergeCell ref="A39:H39"/>
    <mergeCell ref="A21:H21"/>
    <mergeCell ref="A35:H35"/>
    <mergeCell ref="A23:H23"/>
    <mergeCell ref="A50:H50"/>
    <mergeCell ref="A54:H54"/>
    <mergeCell ref="A27:H27"/>
    <mergeCell ref="A25:H25"/>
    <mergeCell ref="A1:J1"/>
    <mergeCell ref="A3:J3"/>
    <mergeCell ref="A5:G5"/>
    <mergeCell ref="A12:A13"/>
    <mergeCell ref="B12:E12"/>
    <mergeCell ref="F12:F13"/>
    <mergeCell ref="G12:G13"/>
    <mergeCell ref="H12:H13"/>
    <mergeCell ref="I12:I13"/>
    <mergeCell ref="J12:J13"/>
    <mergeCell ref="A2:J2"/>
  </mergeCell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по РК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Мищенко-ВО</cp:lastModifiedBy>
  <cp:lastPrinted>2016-07-08T07:08:00Z</cp:lastPrinted>
  <dcterms:created xsi:type="dcterms:W3CDTF">2016-03-29T07:44:23Z</dcterms:created>
  <dcterms:modified xsi:type="dcterms:W3CDTF">2016-07-08T07:27:06Z</dcterms:modified>
</cp:coreProperties>
</file>